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5-Исполнение\"/>
    </mc:Choice>
  </mc:AlternateContent>
  <bookViews>
    <workbookView xWindow="0" yWindow="0" windowWidth="28800" windowHeight="102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D140" i="1" l="1"/>
  <c r="E140" i="1" l="1"/>
  <c r="E79" i="1" l="1"/>
  <c r="D79" i="1"/>
  <c r="F34" i="1" l="1"/>
  <c r="E73" i="1" l="1"/>
  <c r="D73" i="1"/>
  <c r="F64" i="1" l="1"/>
  <c r="E60" i="1" l="1"/>
  <c r="E59" i="1" s="1"/>
  <c r="F40" i="1" l="1"/>
  <c r="F39" i="1"/>
  <c r="F38" i="1"/>
  <c r="F55" i="1" l="1"/>
  <c r="F51" i="1" l="1"/>
  <c r="F90" i="1" l="1"/>
  <c r="F49" i="1" l="1"/>
  <c r="F23" i="1" l="1"/>
  <c r="D60" i="1" l="1"/>
  <c r="D59" i="1" s="1"/>
  <c r="F133" i="1" l="1"/>
  <c r="F59" i="1"/>
  <c r="F62" i="1"/>
  <c r="F99" i="1"/>
  <c r="F48" i="1"/>
  <c r="F129" i="1"/>
  <c r="F126" i="1"/>
  <c r="F87" i="1"/>
  <c r="F117" i="1"/>
  <c r="F36" i="1"/>
  <c r="F127" i="1"/>
  <c r="F25" i="1"/>
  <c r="F45" i="1"/>
  <c r="F105" i="1"/>
  <c r="F61" i="1"/>
  <c r="F107" i="1"/>
  <c r="F85" i="1"/>
  <c r="F20" i="1"/>
  <c r="F136" i="1"/>
  <c r="F138" i="1"/>
  <c r="F112" i="1"/>
  <c r="F106" i="1"/>
  <c r="F101" i="1"/>
  <c r="F98" i="1"/>
  <c r="F103" i="1"/>
  <c r="F94" i="1"/>
  <c r="F26" i="1"/>
  <c r="F123" i="1"/>
  <c r="F33" i="1"/>
  <c r="F53" i="1"/>
  <c r="F134" i="1"/>
  <c r="F132" i="1"/>
  <c r="F118" i="1"/>
  <c r="F128" i="1"/>
  <c r="F115" i="1"/>
  <c r="F116" i="1"/>
  <c r="F119" i="1"/>
  <c r="F122" i="1"/>
  <c r="F100" i="1"/>
  <c r="F108" i="1"/>
  <c r="F110" i="1"/>
  <c r="F91" i="1"/>
  <c r="F95" i="1"/>
  <c r="F86" i="1"/>
  <c r="F88" i="1"/>
  <c r="F63" i="1"/>
  <c r="F50" i="1"/>
  <c r="F43" i="1"/>
  <c r="F30" i="1"/>
  <c r="F31" i="1"/>
  <c r="F24" i="1"/>
  <c r="F17" i="1"/>
  <c r="E57" i="1" l="1"/>
  <c r="E67" i="1" s="1"/>
  <c r="D57" i="1"/>
  <c r="D67" i="1" s="1"/>
  <c r="F19" i="1"/>
  <c r="F114" i="1"/>
  <c r="F131" i="1"/>
  <c r="F84" i="1"/>
  <c r="F97" i="1"/>
  <c r="F47" i="1"/>
  <c r="F29" i="1"/>
  <c r="F42" i="1"/>
  <c r="F125" i="1"/>
  <c r="F121" i="1"/>
  <c r="F93" i="1"/>
  <c r="F22" i="1"/>
  <c r="F16" i="1"/>
  <c r="F60" i="1"/>
  <c r="F140" i="1" l="1"/>
  <c r="F67" i="1"/>
  <c r="F57" i="1"/>
</calcChain>
</file>

<file path=xl/sharedStrings.xml><?xml version="1.0" encoding="utf-8"?>
<sst xmlns="http://schemas.openxmlformats.org/spreadsheetml/2006/main" count="188" uniqueCount="186">
  <si>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</si>
  <si>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</si>
  <si>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</si>
  <si>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</si>
  <si>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</si>
  <si>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</si>
  <si>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</si>
  <si>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</si>
  <si>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</si>
  <si>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</si>
  <si>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</si>
  <si>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</si>
  <si>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</si>
  <si>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</si>
  <si>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</si>
  <si>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</si>
  <si>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</si>
  <si>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</si>
  <si>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</si>
  <si>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</si>
  <si>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</si>
  <si>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</si>
  <si>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</si>
  <si>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</si>
  <si>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</si>
  <si>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</si>
  <si>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</si>
  <si>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</si>
  <si>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</si>
  <si>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</si>
  <si>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</si>
  <si>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</si>
  <si>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</si>
  <si>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</si>
  <si>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</si>
  <si>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</si>
  <si>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</si>
  <si>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</si>
  <si>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</si>
  <si>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</si>
  <si>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</si>
  <si>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</si>
  <si>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</si>
  <si>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</si>
  <si>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</si>
  <si>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</si>
  <si>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</si>
  <si>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</si>
  <si>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</si>
  <si>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</si>
  <si>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</si>
  <si>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</si>
  <si>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</si>
  <si>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</si>
  <si>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</si>
  <si>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</si>
  <si>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</si>
  <si>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</si>
  <si>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</si>
  <si>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</si>
  <si>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</si>
  <si>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</si>
  <si>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</si>
  <si>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</si>
  <si>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</si>
  <si>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</si>
  <si>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</si>
  <si>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</si>
  <si>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</si>
  <si>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</si>
  <si>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</si>
  <si>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</si>
  <si>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</si>
  <si>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</si>
  <si>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</si>
  <si>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</si>
  <si>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</si>
  <si>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</si>
  <si>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</si>
  <si>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</si>
  <si>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</si>
  <si>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</si>
  <si>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</si>
  <si>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</si>
  <si>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</si>
  <si>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</si>
  <si>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</si>
  <si>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</si>
  <si>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</si>
  <si>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</si>
  <si>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</si>
  <si>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</si>
  <si>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</si>
  <si>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</si>
  <si>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</si>
  <si>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</si>
  <si>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</si>
  <si>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</si>
  <si>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</si>
  <si>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</si>
  <si>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</si>
  <si>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</si>
  <si>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</si>
  <si>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</si>
  <si>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</si>
  <si>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</si>
  <si>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</si>
  <si>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</si>
  <si>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</si>
  <si>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</si>
  <si>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</si>
  <si>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</si>
  <si>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</si>
  <si>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</si>
  <si>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</si>
  <si>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</si>
  <si>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</si>
  <si>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</si>
  <si>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</si>
  <si>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</si>
  <si>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</si>
  <si>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</si>
  <si>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</si>
  <si>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</si>
  <si>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</si>
  <si>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</si>
  <si>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</si>
  <si>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</si>
  <si>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</si>
  <si>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</si>
  <si>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</si>
  <si>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</si>
  <si>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</si>
  <si>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</si>
  <si>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</si>
  <si>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</si>
  <si>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</si>
  <si>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</si>
  <si>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</si>
  <si>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</si>
  <si>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</si>
  <si>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</si>
  <si>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</si>
  <si>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</si>
  <si>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</si>
  <si>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</si>
  <si>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</si>
  <si>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</si>
  <si>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</si>
  <si>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</si>
  <si>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</si>
  <si>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</si>
  <si>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</si>
  <si>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</si>
  <si>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</si>
  <si>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</si>
  <si>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</si>
  <si>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</si>
  <si>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</si>
  <si>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</si>
  <si>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</si>
  <si>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</si>
  <si>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</si>
  <si>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</si>
  <si>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</si>
  <si>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</si>
  <si>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</si>
  <si>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</si>
  <si>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</si>
  <si>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</si>
  <si>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</si>
  <si>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</si>
  <si>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</si>
  <si>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</si>
  <si>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</si>
  <si>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</si>
  <si>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</si>
  <si>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</si>
  <si>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</si>
  <si>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</si>
  <si>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</si>
  <si>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</si>
  <si>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</si>
  <si>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</si>
  <si>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Отчет
об исполнении бюджета города  Липецка
за I полугодие 2025 года</t>
  </si>
  <si>
    <t>Исполнено
на
01.07.2025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</si>
</sst>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9"/>
  <sheetViews>
    <sheetView tabSelected="1" topLeftCell="B1" zoomScale="70" zoomScaleNormal="70" workbookViewId="0">
      <pane xSplit="2" ySplit="13" topLeftCell="D104" activePane="bottomRight" state="frozen"/>
      <selection activeCell="B1" sqref="B1"/>
      <selection pane="topRight" activeCell="D1" sqref="D1"/>
      <selection pane="bottomLeft" activeCell="B14" sqref="B14"/>
      <selection pane="bottomRight" activeCell="D130" sqref="D130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9" t="s">
        <v>184</v>
      </c>
      <c r="C4" s="50"/>
      <c r="D4" s="50"/>
      <c r="E4" s="50"/>
      <c r="F4" s="50"/>
      <c r="G4" s="28"/>
    </row>
    <row r="5" spans="2:7" ht="15" customHeight="1" x14ac:dyDescent="0.2">
      <c r="B5" s="50"/>
      <c r="C5" s="50"/>
      <c r="D5" s="50"/>
      <c r="E5" s="50"/>
      <c r="F5" s="50"/>
      <c r="G5" s="28"/>
    </row>
    <row r="6" spans="2:7" x14ac:dyDescent="0.2">
      <c r="B6" s="50"/>
      <c r="C6" s="50"/>
      <c r="D6" s="50"/>
      <c r="E6" s="50"/>
      <c r="F6" s="50"/>
      <c r="G6" s="28"/>
    </row>
    <row r="7" spans="2:7" x14ac:dyDescent="0.2">
      <c r="B7" s="50"/>
      <c r="C7" s="50"/>
      <c r="D7" s="50"/>
      <c r="E7" s="50"/>
      <c r="F7" s="50"/>
      <c r="G7" s="28"/>
    </row>
    <row r="8" spans="2:7" x14ac:dyDescent="0.2">
      <c r="B8" s="50"/>
      <c r="C8" s="50"/>
      <c r="D8" s="50"/>
      <c r="E8" s="50"/>
      <c r="F8" s="50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9"/>
    </row>
    <row r="12" spans="2:7" ht="63" customHeight="1" x14ac:dyDescent="0.2">
      <c r="B12" s="8" t="s">
        <v>163</v>
      </c>
      <c r="C12" s="8" t="s">
        <v>178</v>
      </c>
      <c r="D12" s="8" t="s">
        <v>145</v>
      </c>
      <c r="E12" s="8" t="s">
        <v>185</v>
      </c>
      <c r="F12" s="8" t="s">
        <v>146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40"/>
    </row>
    <row r="14" spans="2:7" ht="23.25" customHeight="1" x14ac:dyDescent="0.2">
      <c r="B14" s="9"/>
      <c r="C14" s="15" t="s">
        <v>0</v>
      </c>
      <c r="D14" s="9"/>
      <c r="E14" s="9"/>
      <c r="F14" s="9"/>
      <c r="G14" s="39"/>
    </row>
    <row r="15" spans="2:7" ht="15.75" customHeight="1" x14ac:dyDescent="0.2">
      <c r="B15" s="9"/>
      <c r="C15" s="15"/>
      <c r="D15" s="9"/>
      <c r="E15" s="9"/>
      <c r="F15" s="9"/>
      <c r="G15" s="39"/>
    </row>
    <row r="16" spans="2:7" ht="23.25" customHeight="1" x14ac:dyDescent="0.2">
      <c r="B16" s="1" t="s">
        <v>63</v>
      </c>
      <c r="C16" s="2" t="s">
        <v>57</v>
      </c>
      <c r="D16" s="3">
        <v>4991534</v>
      </c>
      <c r="E16" s="3">
        <v>2458064</v>
      </c>
      <c r="F16" s="4">
        <f t="shared" ref="F16:F34" si="0">E16*100/D16</f>
        <v>49.244661060106971</v>
      </c>
      <c r="G16" s="41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42"/>
    </row>
    <row r="18" spans="2:9" ht="15" x14ac:dyDescent="0.2">
      <c r="B18" s="35"/>
      <c r="C18" s="16"/>
      <c r="D18" s="6"/>
      <c r="E18" s="6"/>
      <c r="F18" s="7"/>
      <c r="G18" s="42"/>
    </row>
    <row r="19" spans="2:9" ht="55.5" customHeight="1" x14ac:dyDescent="0.2">
      <c r="B19" s="1" t="s">
        <v>104</v>
      </c>
      <c r="C19" s="1" t="s">
        <v>112</v>
      </c>
      <c r="D19" s="3">
        <v>143868</v>
      </c>
      <c r="E19" s="3">
        <v>50287</v>
      </c>
      <c r="F19" s="4">
        <f t="shared" si="0"/>
        <v>34.953568548947644</v>
      </c>
      <c r="G19" s="42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42"/>
    </row>
    <row r="21" spans="2:9" ht="15" x14ac:dyDescent="0.2">
      <c r="B21" s="5"/>
      <c r="C21" s="5"/>
      <c r="D21" s="6"/>
      <c r="E21" s="6"/>
      <c r="F21" s="7"/>
      <c r="G21" s="42"/>
    </row>
    <row r="22" spans="2:9" ht="22.5" customHeight="1" x14ac:dyDescent="0.2">
      <c r="B22" s="1" t="s">
        <v>64</v>
      </c>
      <c r="C22" s="2" t="s">
        <v>58</v>
      </c>
      <c r="D22" s="3">
        <v>679722</v>
      </c>
      <c r="E22" s="3">
        <v>491403</v>
      </c>
      <c r="F22" s="4">
        <f t="shared" si="0"/>
        <v>72.294702834394059</v>
      </c>
      <c r="G22" s="41"/>
    </row>
    <row r="23" spans="2:9" ht="35.25" hidden="1" customHeight="1" x14ac:dyDescent="0.2">
      <c r="B23" s="5" t="s">
        <v>164</v>
      </c>
      <c r="C23" s="8" t="s">
        <v>165</v>
      </c>
      <c r="D23" s="6">
        <v>411449</v>
      </c>
      <c r="E23" s="6">
        <v>67175</v>
      </c>
      <c r="F23" s="7">
        <f t="shared" si="0"/>
        <v>16.326446291034856</v>
      </c>
      <c r="G23" s="41"/>
    </row>
    <row r="24" spans="2:9" ht="37.5" hidden="1" customHeight="1" x14ac:dyDescent="0.2">
      <c r="B24" s="5" t="s">
        <v>158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42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42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42"/>
    </row>
    <row r="27" spans="2:9" ht="1.5" hidden="1" customHeight="1" x14ac:dyDescent="0.2">
      <c r="B27" s="5" t="s">
        <v>166</v>
      </c>
      <c r="C27" s="8" t="s">
        <v>167</v>
      </c>
      <c r="D27" s="6"/>
      <c r="E27" s="6"/>
      <c r="F27" s="7"/>
      <c r="G27" s="42"/>
    </row>
    <row r="28" spans="2:9" ht="15" x14ac:dyDescent="0.2">
      <c r="B28" s="5"/>
      <c r="C28" s="8"/>
      <c r="D28" s="6"/>
      <c r="E28" s="6"/>
      <c r="F28" s="7"/>
      <c r="G28" s="42"/>
    </row>
    <row r="29" spans="2:9" ht="22.5" customHeight="1" x14ac:dyDescent="0.2">
      <c r="B29" s="1" t="s">
        <v>65</v>
      </c>
      <c r="C29" s="2" t="s">
        <v>56</v>
      </c>
      <c r="D29" s="3">
        <v>1617945</v>
      </c>
      <c r="E29" s="3">
        <v>517335</v>
      </c>
      <c r="F29" s="4">
        <f t="shared" si="0"/>
        <v>31.974819910441951</v>
      </c>
      <c r="G29" s="41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42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42"/>
    </row>
    <row r="32" spans="2:9" ht="15" x14ac:dyDescent="0.2">
      <c r="B32" s="5"/>
      <c r="C32" s="8"/>
      <c r="D32" s="6"/>
      <c r="E32" s="6"/>
      <c r="F32" s="7"/>
      <c r="G32" s="42"/>
    </row>
    <row r="33" spans="2:9" ht="23.25" customHeight="1" x14ac:dyDescent="0.2">
      <c r="B33" s="1" t="s">
        <v>28</v>
      </c>
      <c r="C33" s="2" t="s">
        <v>51</v>
      </c>
      <c r="D33" s="36">
        <v>155292</v>
      </c>
      <c r="E33" s="3">
        <v>151127</v>
      </c>
      <c r="F33" s="4">
        <f t="shared" si="0"/>
        <v>97.317955850913123</v>
      </c>
      <c r="G33" s="41"/>
    </row>
    <row r="34" spans="2:9" ht="31.5" hidden="1" customHeight="1" x14ac:dyDescent="0.2">
      <c r="B34" s="1" t="s">
        <v>140</v>
      </c>
      <c r="C34" s="2" t="s">
        <v>141</v>
      </c>
      <c r="D34" s="36">
        <v>0</v>
      </c>
      <c r="E34" s="3">
        <v>-0.2</v>
      </c>
      <c r="F34" s="4" t="e">
        <f t="shared" si="0"/>
        <v>#DIV/0!</v>
      </c>
      <c r="G34" s="41"/>
    </row>
    <row r="35" spans="2:9" ht="15.75" x14ac:dyDescent="0.2">
      <c r="B35" s="1"/>
      <c r="C35" s="2"/>
      <c r="D35" s="36"/>
      <c r="E35" s="3"/>
      <c r="F35" s="4"/>
      <c r="G35" s="41"/>
    </row>
    <row r="36" spans="2:9" s="43" customFormat="1" ht="66" customHeight="1" x14ac:dyDescent="0.2">
      <c r="B36" s="1" t="s">
        <v>157</v>
      </c>
      <c r="C36" s="2" t="s">
        <v>52</v>
      </c>
      <c r="D36" s="37">
        <v>414765</v>
      </c>
      <c r="E36" s="3">
        <v>191941</v>
      </c>
      <c r="F36" s="4">
        <f>E36*100/D36</f>
        <v>46.277048449121793</v>
      </c>
      <c r="G36" s="41"/>
    </row>
    <row r="37" spans="2:9" s="43" customFormat="1" ht="66" hidden="1" customHeight="1" x14ac:dyDescent="0.2">
      <c r="B37" s="5" t="s">
        <v>53</v>
      </c>
      <c r="C37" s="8" t="s">
        <v>54</v>
      </c>
      <c r="D37" s="6"/>
      <c r="E37" s="6"/>
      <c r="F37" s="7"/>
      <c r="G37" s="41"/>
      <c r="H37" s="44"/>
      <c r="I37" s="44"/>
    </row>
    <row r="38" spans="2:9" ht="108" hidden="1" customHeight="1" x14ac:dyDescent="0.2">
      <c r="B38" s="5" t="s">
        <v>77</v>
      </c>
      <c r="C38" s="8" t="s">
        <v>78</v>
      </c>
      <c r="D38" s="6">
        <v>281074</v>
      </c>
      <c r="E38" s="6">
        <v>65312</v>
      </c>
      <c r="F38" s="7">
        <f t="shared" ref="F38:F40" si="1">E38*100/D38</f>
        <v>23.236585383208691</v>
      </c>
      <c r="G38" s="42"/>
    </row>
    <row r="39" spans="2:9" ht="66" hidden="1" customHeight="1" x14ac:dyDescent="0.2">
      <c r="B39" s="5" t="s">
        <v>156</v>
      </c>
      <c r="C39" s="8" t="s">
        <v>55</v>
      </c>
      <c r="D39" s="6">
        <v>195</v>
      </c>
      <c r="E39" s="6">
        <v>0</v>
      </c>
      <c r="F39" s="7">
        <f t="shared" si="1"/>
        <v>0</v>
      </c>
      <c r="G39" s="42"/>
    </row>
    <row r="40" spans="2:9" ht="46.5" hidden="1" customHeight="1" x14ac:dyDescent="0.2">
      <c r="B40" s="5" t="s">
        <v>176</v>
      </c>
      <c r="C40" s="8" t="s">
        <v>177</v>
      </c>
      <c r="D40" s="6">
        <v>68999</v>
      </c>
      <c r="E40" s="6">
        <v>23652</v>
      </c>
      <c r="F40" s="7">
        <f t="shared" si="1"/>
        <v>34.278757663154536</v>
      </c>
      <c r="G40" s="42"/>
    </row>
    <row r="41" spans="2:9" ht="15" x14ac:dyDescent="0.2">
      <c r="B41" s="5"/>
      <c r="C41" s="8"/>
      <c r="D41" s="6"/>
      <c r="E41" s="6"/>
      <c r="F41" s="7"/>
      <c r="G41" s="42"/>
    </row>
    <row r="42" spans="2:9" ht="35.25" customHeight="1" x14ac:dyDescent="0.2">
      <c r="B42" s="1" t="s">
        <v>155</v>
      </c>
      <c r="C42" s="2" t="s">
        <v>20</v>
      </c>
      <c r="D42" s="3">
        <v>55497</v>
      </c>
      <c r="E42" s="3">
        <v>7335</v>
      </c>
      <c r="F42" s="4">
        <f t="shared" ref="F42:F51" si="2">E42*100/D42</f>
        <v>13.216930644899724</v>
      </c>
      <c r="G42" s="41"/>
    </row>
    <row r="43" spans="2:9" ht="38.25" hidden="1" customHeight="1" x14ac:dyDescent="0.2">
      <c r="B43" s="5" t="s">
        <v>154</v>
      </c>
      <c r="C43" s="8" t="s">
        <v>162</v>
      </c>
      <c r="D43" s="6">
        <v>25686</v>
      </c>
      <c r="E43" s="6">
        <v>15469</v>
      </c>
      <c r="F43" s="7">
        <f t="shared" si="2"/>
        <v>60.223468037062993</v>
      </c>
      <c r="G43" s="42"/>
    </row>
    <row r="44" spans="2:9" ht="15" x14ac:dyDescent="0.2">
      <c r="B44" s="5"/>
      <c r="C44" s="8"/>
      <c r="D44" s="6"/>
      <c r="E44" s="6"/>
      <c r="F44" s="7"/>
      <c r="G44" s="42"/>
    </row>
    <row r="45" spans="2:9" ht="42" customHeight="1" x14ac:dyDescent="0.2">
      <c r="B45" s="1" t="s">
        <v>115</v>
      </c>
      <c r="C45" s="1" t="s">
        <v>91</v>
      </c>
      <c r="D45" s="3">
        <v>9052</v>
      </c>
      <c r="E45" s="3">
        <v>7037</v>
      </c>
      <c r="F45" s="4">
        <f t="shared" si="2"/>
        <v>77.739726027397253</v>
      </c>
      <c r="G45" s="42"/>
    </row>
    <row r="46" spans="2:9" ht="15.75" x14ac:dyDescent="0.2">
      <c r="B46" s="1"/>
      <c r="C46" s="1"/>
      <c r="D46" s="3"/>
      <c r="E46" s="3"/>
      <c r="F46" s="4"/>
      <c r="G46" s="42"/>
    </row>
    <row r="47" spans="2:9" ht="39" customHeight="1" x14ac:dyDescent="0.2">
      <c r="B47" s="1" t="s">
        <v>153</v>
      </c>
      <c r="C47" s="2" t="s">
        <v>159</v>
      </c>
      <c r="D47" s="3">
        <v>102746</v>
      </c>
      <c r="E47" s="3">
        <v>86786</v>
      </c>
      <c r="F47" s="4">
        <f t="shared" si="2"/>
        <v>84.46654857610028</v>
      </c>
      <c r="G47" s="41"/>
    </row>
    <row r="48" spans="2:9" ht="44.25" hidden="1" customHeight="1" x14ac:dyDescent="0.2">
      <c r="B48" s="5" t="s">
        <v>152</v>
      </c>
      <c r="C48" s="8" t="s">
        <v>68</v>
      </c>
      <c r="D48" s="38">
        <v>35400</v>
      </c>
      <c r="E48" s="38">
        <v>10286</v>
      </c>
      <c r="F48" s="7">
        <f t="shared" si="2"/>
        <v>29.056497175141242</v>
      </c>
      <c r="G48" s="42"/>
    </row>
    <row r="49" spans="2:8" ht="47.25" hidden="1" customHeight="1" x14ac:dyDescent="0.2">
      <c r="B49" s="5" t="s">
        <v>174</v>
      </c>
      <c r="C49" s="8" t="s">
        <v>175</v>
      </c>
      <c r="D49" s="38">
        <v>0</v>
      </c>
      <c r="E49" s="38"/>
      <c r="F49" s="7" t="e">
        <f t="shared" si="2"/>
        <v>#DIV/0!</v>
      </c>
      <c r="G49" s="42"/>
    </row>
    <row r="50" spans="2:8" ht="44.25" hidden="1" customHeight="1" x14ac:dyDescent="0.2">
      <c r="B50" s="5" t="s">
        <v>144</v>
      </c>
      <c r="C50" s="8" t="s">
        <v>69</v>
      </c>
      <c r="D50" s="38">
        <v>12800</v>
      </c>
      <c r="E50" s="38">
        <v>12639</v>
      </c>
      <c r="F50" s="7">
        <f t="shared" si="2"/>
        <v>98.7421875</v>
      </c>
      <c r="G50" s="42"/>
    </row>
    <row r="51" spans="2:8" ht="44.25" hidden="1" customHeight="1" x14ac:dyDescent="0.2">
      <c r="B51" s="5" t="s">
        <v>179</v>
      </c>
      <c r="C51" s="8" t="s">
        <v>180</v>
      </c>
      <c r="D51" s="38">
        <v>6600</v>
      </c>
      <c r="E51" s="38">
        <v>33726</v>
      </c>
      <c r="F51" s="7">
        <f t="shared" si="2"/>
        <v>511</v>
      </c>
      <c r="G51" s="42"/>
    </row>
    <row r="52" spans="2:8" ht="15" x14ac:dyDescent="0.2">
      <c r="B52" s="5"/>
      <c r="C52" s="8"/>
      <c r="D52" s="38"/>
      <c r="E52" s="38"/>
      <c r="F52" s="7"/>
      <c r="G52" s="42"/>
    </row>
    <row r="53" spans="2:8" ht="30" customHeight="1" x14ac:dyDescent="0.2">
      <c r="B53" s="1" t="s">
        <v>151</v>
      </c>
      <c r="C53" s="2" t="s">
        <v>160</v>
      </c>
      <c r="D53" s="3">
        <v>89726</v>
      </c>
      <c r="E53" s="3">
        <v>48321</v>
      </c>
      <c r="F53" s="4">
        <f>E53*100/D53</f>
        <v>53.853955375253548</v>
      </c>
      <c r="G53" s="41"/>
    </row>
    <row r="54" spans="2:8" ht="15.75" x14ac:dyDescent="0.2">
      <c r="B54" s="1"/>
      <c r="C54" s="2"/>
      <c r="D54" s="3"/>
      <c r="E54" s="3"/>
      <c r="F54" s="4"/>
      <c r="G54" s="41"/>
    </row>
    <row r="55" spans="2:8" ht="29.25" customHeight="1" x14ac:dyDescent="0.2">
      <c r="B55" s="1" t="s">
        <v>150</v>
      </c>
      <c r="C55" s="2" t="s">
        <v>161</v>
      </c>
      <c r="D55" s="3">
        <v>4792</v>
      </c>
      <c r="E55" s="3">
        <v>4006</v>
      </c>
      <c r="F55" s="4">
        <f>E55*100/D55</f>
        <v>83.597662771285471</v>
      </c>
      <c r="G55" s="41"/>
      <c r="H55" s="45"/>
    </row>
    <row r="56" spans="2:8" ht="17.25" customHeight="1" x14ac:dyDescent="0.2">
      <c r="B56" s="2"/>
      <c r="C56" s="2"/>
      <c r="D56" s="3"/>
      <c r="E56" s="3"/>
      <c r="F56" s="4"/>
      <c r="G56" s="42"/>
    </row>
    <row r="57" spans="2:8" ht="24" customHeight="1" x14ac:dyDescent="0.2">
      <c r="B57" s="9"/>
      <c r="C57" s="2" t="s">
        <v>18</v>
      </c>
      <c r="D57" s="3">
        <f>SUM(D16+D19+D22+D29+D33+D36+D42+D47+D53+D55)+D45</f>
        <v>8264939</v>
      </c>
      <c r="E57" s="3">
        <f>SUM(E16+E19+E22+E29+E33+E36+E42+E47+E53+E55)+E45+E34</f>
        <v>4013641.8</v>
      </c>
      <c r="F57" s="4">
        <f>E57*100/D57</f>
        <v>48.562267670699079</v>
      </c>
      <c r="G57" s="41"/>
    </row>
    <row r="58" spans="2:8" ht="17.25" customHeight="1" x14ac:dyDescent="0.2">
      <c r="B58" s="9"/>
      <c r="C58" s="2"/>
      <c r="D58" s="3"/>
      <c r="E58" s="3"/>
      <c r="F58" s="4"/>
      <c r="G58" s="41"/>
    </row>
    <row r="59" spans="2:8" ht="26.25" customHeight="1" x14ac:dyDescent="0.2">
      <c r="B59" s="1" t="s">
        <v>67</v>
      </c>
      <c r="C59" s="2" t="s">
        <v>60</v>
      </c>
      <c r="D59" s="3">
        <f>D60+D65</f>
        <v>14580510</v>
      </c>
      <c r="E59" s="3">
        <f>E60+E65+E66</f>
        <v>7232512</v>
      </c>
      <c r="F59" s="4">
        <f t="shared" ref="F59:F64" si="3">E59*100/D59</f>
        <v>49.603971328849262</v>
      </c>
      <c r="G59" s="41"/>
    </row>
    <row r="60" spans="2:8" ht="39.75" customHeight="1" x14ac:dyDescent="0.2">
      <c r="B60" s="1" t="s">
        <v>89</v>
      </c>
      <c r="C60" s="1" t="s">
        <v>90</v>
      </c>
      <c r="D60" s="3">
        <f>D61+D62+D63+D64</f>
        <v>14580510</v>
      </c>
      <c r="E60" s="3">
        <f>E61+E62+E63+E64</f>
        <v>7239812</v>
      </c>
      <c r="F60" s="4">
        <f t="shared" si="3"/>
        <v>49.654038164645819</v>
      </c>
      <c r="G60" s="41"/>
    </row>
    <row r="61" spans="2:8" ht="33.75" customHeight="1" x14ac:dyDescent="0.2">
      <c r="B61" s="5" t="s">
        <v>133</v>
      </c>
      <c r="C61" s="5" t="s">
        <v>117</v>
      </c>
      <c r="D61" s="6">
        <v>1139346</v>
      </c>
      <c r="E61" s="6">
        <v>407875</v>
      </c>
      <c r="F61" s="7">
        <f t="shared" si="3"/>
        <v>35.799046119440447</v>
      </c>
      <c r="G61" s="41"/>
    </row>
    <row r="62" spans="2:8" ht="44.25" customHeight="1" x14ac:dyDescent="0.2">
      <c r="B62" s="5" t="s">
        <v>134</v>
      </c>
      <c r="C62" s="5" t="s">
        <v>108</v>
      </c>
      <c r="D62" s="6">
        <v>4013982</v>
      </c>
      <c r="E62" s="6">
        <v>1644652</v>
      </c>
      <c r="F62" s="7">
        <f t="shared" si="3"/>
        <v>40.973078603740625</v>
      </c>
      <c r="G62" s="41"/>
    </row>
    <row r="63" spans="2:8" ht="35.25" customHeight="1" x14ac:dyDescent="0.2">
      <c r="B63" s="5" t="s">
        <v>149</v>
      </c>
      <c r="C63" s="8" t="s">
        <v>118</v>
      </c>
      <c r="D63" s="6">
        <v>8576559</v>
      </c>
      <c r="E63" s="6">
        <v>4753027</v>
      </c>
      <c r="F63" s="7">
        <f t="shared" si="3"/>
        <v>55.418810737499733</v>
      </c>
      <c r="G63" s="42"/>
    </row>
    <row r="64" spans="2:8" ht="30" customHeight="1" x14ac:dyDescent="0.2">
      <c r="B64" s="5" t="s">
        <v>135</v>
      </c>
      <c r="C64" s="8" t="s">
        <v>121</v>
      </c>
      <c r="D64" s="6">
        <v>850623</v>
      </c>
      <c r="E64" s="6">
        <v>434258</v>
      </c>
      <c r="F64" s="7">
        <f t="shared" si="3"/>
        <v>51.051758534626977</v>
      </c>
      <c r="G64" s="42"/>
    </row>
    <row r="65" spans="2:8" ht="69" customHeight="1" x14ac:dyDescent="0.2">
      <c r="B65" s="5" t="s">
        <v>136</v>
      </c>
      <c r="C65" s="8" t="s">
        <v>137</v>
      </c>
      <c r="D65" s="6"/>
      <c r="E65" s="6">
        <v>3</v>
      </c>
      <c r="F65" s="7">
        <v>0</v>
      </c>
      <c r="G65" s="42"/>
    </row>
    <row r="66" spans="2:8" ht="52.5" customHeight="1" x14ac:dyDescent="0.2">
      <c r="B66" s="5" t="s">
        <v>87</v>
      </c>
      <c r="C66" s="5" t="s">
        <v>88</v>
      </c>
      <c r="D66" s="6"/>
      <c r="E66" s="6">
        <v>-7303</v>
      </c>
      <c r="F66" s="7">
        <v>0</v>
      </c>
      <c r="G66" s="42"/>
    </row>
    <row r="67" spans="2:8" ht="17.25" customHeight="1" x14ac:dyDescent="0.2">
      <c r="B67" s="9"/>
      <c r="C67" s="46" t="s">
        <v>19</v>
      </c>
      <c r="D67" s="13">
        <f>D57+D59</f>
        <v>22845449</v>
      </c>
      <c r="E67" s="13">
        <f>E57+E59</f>
        <v>11246153.800000001</v>
      </c>
      <c r="F67" s="19">
        <f>E67*100/D67</f>
        <v>49.227107771005073</v>
      </c>
      <c r="G67" s="41"/>
      <c r="H67" s="45"/>
    </row>
    <row r="68" spans="2:8" ht="19.5" customHeight="1" x14ac:dyDescent="0.2">
      <c r="B68" s="10"/>
      <c r="C68" s="5"/>
      <c r="D68" s="6"/>
      <c r="E68" s="6"/>
      <c r="F68" s="10"/>
      <c r="G68" s="41"/>
    </row>
    <row r="69" spans="2:8" ht="15.75" customHeight="1" x14ac:dyDescent="0.2">
      <c r="B69" s="9"/>
      <c r="C69" s="15" t="s">
        <v>2</v>
      </c>
      <c r="D69" s="3">
        <v>3213639</v>
      </c>
      <c r="E69" s="3">
        <v>556194</v>
      </c>
      <c r="F69" s="7"/>
      <c r="G69" s="42"/>
    </row>
    <row r="70" spans="2:8" ht="18" customHeight="1" x14ac:dyDescent="0.2">
      <c r="B70" s="9"/>
      <c r="C70" s="15"/>
      <c r="D70" s="3"/>
      <c r="E70" s="3"/>
      <c r="F70" s="7"/>
      <c r="G70" s="42"/>
    </row>
    <row r="71" spans="2:8" ht="18.75" customHeight="1" x14ac:dyDescent="0.2">
      <c r="B71" s="9"/>
      <c r="C71" s="15" t="s">
        <v>111</v>
      </c>
      <c r="D71" s="3"/>
      <c r="E71" s="3"/>
      <c r="F71" s="7"/>
      <c r="G71" s="42"/>
    </row>
    <row r="72" spans="2:8" ht="19.5" customHeight="1" x14ac:dyDescent="0.2">
      <c r="B72" s="9"/>
      <c r="C72" s="15"/>
      <c r="D72" s="3"/>
      <c r="E72" s="3"/>
      <c r="F72" s="7"/>
      <c r="G72" s="42"/>
    </row>
    <row r="73" spans="2:8" ht="50.25" customHeight="1" x14ac:dyDescent="0.2">
      <c r="B73" s="9"/>
      <c r="C73" s="2" t="s">
        <v>147</v>
      </c>
      <c r="D73" s="3">
        <f>SUM(D74:D77)</f>
        <v>3213639</v>
      </c>
      <c r="E73" s="3">
        <f>SUM(E74:E77)</f>
        <v>556194</v>
      </c>
      <c r="F73" s="7"/>
      <c r="G73" s="42"/>
    </row>
    <row r="74" spans="2:8" ht="37.5" customHeight="1" x14ac:dyDescent="0.2">
      <c r="B74" s="10" t="s">
        <v>113</v>
      </c>
      <c r="C74" s="8" t="s">
        <v>72</v>
      </c>
      <c r="D74" s="6">
        <v>1635000</v>
      </c>
      <c r="E74" s="6">
        <v>0</v>
      </c>
      <c r="F74" s="7"/>
      <c r="G74" s="42"/>
      <c r="H74" s="45"/>
    </row>
    <row r="75" spans="2:8" ht="41.25" customHeight="1" x14ac:dyDescent="0.2">
      <c r="B75" s="10" t="s">
        <v>119</v>
      </c>
      <c r="C75" s="8" t="s">
        <v>120</v>
      </c>
      <c r="D75" s="6">
        <v>-1722500</v>
      </c>
      <c r="E75" s="6">
        <v>-237500</v>
      </c>
      <c r="F75" s="7"/>
      <c r="G75" s="42"/>
      <c r="H75" s="45"/>
    </row>
    <row r="76" spans="2:8" ht="38.25" hidden="1" customHeight="1" x14ac:dyDescent="0.2">
      <c r="B76" s="5" t="s">
        <v>131</v>
      </c>
      <c r="C76" s="8" t="s">
        <v>181</v>
      </c>
      <c r="D76" s="6">
        <v>0</v>
      </c>
      <c r="E76" s="6">
        <v>0</v>
      </c>
      <c r="F76" s="4"/>
      <c r="G76" s="42"/>
    </row>
    <row r="77" spans="2:8" ht="38.25" customHeight="1" x14ac:dyDescent="0.2">
      <c r="B77" s="5" t="s">
        <v>114</v>
      </c>
      <c r="C77" s="8" t="s">
        <v>59</v>
      </c>
      <c r="D77" s="6">
        <v>3301139</v>
      </c>
      <c r="E77" s="6">
        <v>793694</v>
      </c>
      <c r="F77" s="4"/>
      <c r="G77" s="42"/>
    </row>
    <row r="78" spans="2:8" ht="20.25" customHeight="1" x14ac:dyDescent="0.2">
      <c r="B78" s="5"/>
      <c r="C78" s="8" t="s">
        <v>126</v>
      </c>
      <c r="D78" s="6"/>
      <c r="E78" s="6" t="s">
        <v>138</v>
      </c>
      <c r="F78" s="4"/>
      <c r="G78" s="42"/>
      <c r="H78" s="45"/>
    </row>
    <row r="79" spans="2:8" ht="17.25" customHeight="1" outlineLevel="1" x14ac:dyDescent="0.2">
      <c r="B79" s="5"/>
      <c r="C79" s="11" t="s">
        <v>125</v>
      </c>
      <c r="D79" s="12">
        <f>D77</f>
        <v>3301139</v>
      </c>
      <c r="E79" s="12">
        <f>E77</f>
        <v>793694</v>
      </c>
      <c r="F79" s="4"/>
      <c r="G79" s="42"/>
    </row>
    <row r="80" spans="2:8" ht="60.75" hidden="1" customHeight="1" outlineLevel="1" x14ac:dyDescent="0.2">
      <c r="B80" s="5" t="s">
        <v>131</v>
      </c>
      <c r="C80" s="8" t="s">
        <v>132</v>
      </c>
      <c r="D80" s="6"/>
      <c r="E80" s="6"/>
      <c r="F80" s="4"/>
      <c r="G80" s="42"/>
    </row>
    <row r="81" spans="2:12" ht="15.75" outlineLevel="1" x14ac:dyDescent="0.2">
      <c r="B81" s="5"/>
      <c r="C81" s="8"/>
      <c r="D81" s="6"/>
      <c r="E81" s="6"/>
      <c r="F81" s="4"/>
      <c r="G81" s="42"/>
    </row>
    <row r="82" spans="2:12" ht="17.25" customHeight="1" x14ac:dyDescent="0.2">
      <c r="B82" s="9"/>
      <c r="C82" s="2" t="s">
        <v>48</v>
      </c>
      <c r="D82" s="20"/>
      <c r="E82" s="6"/>
      <c r="F82" s="4"/>
      <c r="G82" s="42"/>
    </row>
    <row r="83" spans="2:12" x14ac:dyDescent="0.2">
      <c r="B83" s="21"/>
      <c r="C83" s="21"/>
      <c r="D83" s="21"/>
      <c r="E83" s="21"/>
      <c r="F83" s="21"/>
    </row>
    <row r="84" spans="2:12" ht="33" customHeight="1" x14ac:dyDescent="0.2">
      <c r="B84" s="1" t="s">
        <v>47</v>
      </c>
      <c r="C84" s="2" t="s">
        <v>35</v>
      </c>
      <c r="D84" s="3">
        <v>1960142</v>
      </c>
      <c r="E84" s="3">
        <v>824215</v>
      </c>
      <c r="F84" s="4">
        <f t="shared" ref="F84:F90" si="4">E84*100/D84</f>
        <v>42.048739326028418</v>
      </c>
      <c r="G84" s="41"/>
    </row>
    <row r="85" spans="2:12" ht="66.75" hidden="1" customHeight="1" x14ac:dyDescent="0.2">
      <c r="B85" s="5" t="s">
        <v>102</v>
      </c>
      <c r="C85" s="8" t="s">
        <v>103</v>
      </c>
      <c r="D85" s="6">
        <v>126001</v>
      </c>
      <c r="E85" s="6">
        <v>31194</v>
      </c>
      <c r="F85" s="7">
        <f t="shared" si="4"/>
        <v>24.75694637344148</v>
      </c>
      <c r="G85" s="41"/>
    </row>
    <row r="86" spans="2:12" ht="69.75" hidden="1" customHeight="1" x14ac:dyDescent="0.2">
      <c r="B86" s="8" t="s">
        <v>3</v>
      </c>
      <c r="C86" s="8" t="s">
        <v>148</v>
      </c>
      <c r="D86" s="6">
        <v>52340</v>
      </c>
      <c r="E86" s="6">
        <v>11409</v>
      </c>
      <c r="F86" s="7">
        <f t="shared" si="4"/>
        <v>21.797860145204432</v>
      </c>
      <c r="G86" s="42"/>
      <c r="L86" s="47"/>
    </row>
    <row r="87" spans="2:12" ht="33" hidden="1" customHeight="1" x14ac:dyDescent="0.2">
      <c r="B87" s="5" t="s">
        <v>109</v>
      </c>
      <c r="C87" s="8" t="s">
        <v>110</v>
      </c>
      <c r="D87" s="6">
        <v>16</v>
      </c>
      <c r="E87" s="6">
        <v>0</v>
      </c>
      <c r="F87" s="7">
        <f t="shared" si="4"/>
        <v>0</v>
      </c>
      <c r="G87" s="42"/>
    </row>
    <row r="88" spans="2:12" ht="60.75" hidden="1" customHeight="1" x14ac:dyDescent="0.2">
      <c r="B88" s="8" t="s">
        <v>4</v>
      </c>
      <c r="C88" s="8" t="s">
        <v>107</v>
      </c>
      <c r="D88" s="6">
        <v>75156</v>
      </c>
      <c r="E88" s="6">
        <v>19439</v>
      </c>
      <c r="F88" s="7">
        <f t="shared" si="4"/>
        <v>25.864867741763799</v>
      </c>
      <c r="G88" s="42"/>
    </row>
    <row r="89" spans="2:12" ht="31.5" hidden="1" customHeight="1" x14ac:dyDescent="0.2">
      <c r="B89" s="5" t="s">
        <v>142</v>
      </c>
      <c r="C89" s="8" t="s">
        <v>143</v>
      </c>
      <c r="D89" s="6">
        <v>0</v>
      </c>
      <c r="E89" s="6">
        <v>0</v>
      </c>
      <c r="F89" s="7"/>
      <c r="G89" s="42"/>
    </row>
    <row r="90" spans="2:12" ht="19.5" hidden="1" customHeight="1" x14ac:dyDescent="0.2">
      <c r="B90" s="5" t="s">
        <v>29</v>
      </c>
      <c r="C90" s="8" t="s">
        <v>22</v>
      </c>
      <c r="D90" s="6">
        <v>16633</v>
      </c>
      <c r="E90" s="6">
        <v>0</v>
      </c>
      <c r="F90" s="7">
        <f t="shared" si="4"/>
        <v>0</v>
      </c>
      <c r="G90" s="42"/>
    </row>
    <row r="91" spans="2:12" ht="21.75" hidden="1" customHeight="1" x14ac:dyDescent="0.2">
      <c r="B91" s="5" t="s">
        <v>80</v>
      </c>
      <c r="C91" s="8" t="s">
        <v>34</v>
      </c>
      <c r="D91" s="6">
        <v>729821</v>
      </c>
      <c r="E91" s="6">
        <v>108294</v>
      </c>
      <c r="F91" s="7">
        <f>E91*100/D91</f>
        <v>14.838432985622502</v>
      </c>
      <c r="G91" s="42"/>
    </row>
    <row r="92" spans="2:12" ht="17.25" customHeight="1" x14ac:dyDescent="0.2">
      <c r="B92" s="5"/>
      <c r="C92" s="8"/>
      <c r="D92" s="6"/>
      <c r="E92" s="6"/>
      <c r="F92" s="10"/>
      <c r="G92" s="42"/>
    </row>
    <row r="93" spans="2:12" ht="62.25" customHeight="1" x14ac:dyDescent="0.2">
      <c r="B93" s="1" t="s">
        <v>74</v>
      </c>
      <c r="C93" s="2" t="s">
        <v>73</v>
      </c>
      <c r="D93" s="3">
        <v>133718</v>
      </c>
      <c r="E93" s="3">
        <v>46423</v>
      </c>
      <c r="F93" s="4">
        <f>E93*100/D93</f>
        <v>34.717091191911337</v>
      </c>
      <c r="G93" s="41"/>
    </row>
    <row r="94" spans="2:12" ht="31.5" hidden="1" customHeight="1" x14ac:dyDescent="0.2">
      <c r="B94" s="5" t="s">
        <v>96</v>
      </c>
      <c r="C94" s="8" t="s">
        <v>97</v>
      </c>
      <c r="D94" s="6">
        <v>2809</v>
      </c>
      <c r="E94" s="6">
        <v>511</v>
      </c>
      <c r="F94" s="7">
        <f>E94*100/D94</f>
        <v>18.191527233891065</v>
      </c>
      <c r="G94" s="41"/>
    </row>
    <row r="95" spans="2:12" ht="69" hidden="1" customHeight="1" x14ac:dyDescent="0.2">
      <c r="B95" s="8" t="s">
        <v>169</v>
      </c>
      <c r="C95" s="8" t="s">
        <v>168</v>
      </c>
      <c r="D95" s="6">
        <v>72669</v>
      </c>
      <c r="E95" s="6">
        <v>10895</v>
      </c>
      <c r="F95" s="7">
        <f>E95*100/D95</f>
        <v>14.992637851078177</v>
      </c>
      <c r="G95" s="42"/>
    </row>
    <row r="96" spans="2:12" ht="20.25" customHeight="1" x14ac:dyDescent="0.2">
      <c r="B96" s="21"/>
      <c r="C96" s="21"/>
      <c r="D96" s="22"/>
      <c r="E96" s="22"/>
      <c r="F96" s="21"/>
      <c r="G96" s="42"/>
    </row>
    <row r="97" spans="2:8" ht="24" customHeight="1" x14ac:dyDescent="0.2">
      <c r="B97" s="1" t="s">
        <v>25</v>
      </c>
      <c r="C97" s="2" t="s">
        <v>5</v>
      </c>
      <c r="D97" s="3">
        <v>4754739</v>
      </c>
      <c r="E97" s="3">
        <v>1721360</v>
      </c>
      <c r="F97" s="4">
        <f t="shared" ref="F97:F103" si="5">E97*100/D97</f>
        <v>36.203038694658112</v>
      </c>
      <c r="G97" s="41"/>
      <c r="H97" s="45"/>
    </row>
    <row r="98" spans="2:8" ht="23.25" hidden="1" customHeight="1" x14ac:dyDescent="0.2">
      <c r="B98" s="5" t="s">
        <v>98</v>
      </c>
      <c r="C98" s="8" t="s">
        <v>99</v>
      </c>
      <c r="D98" s="6">
        <v>1850</v>
      </c>
      <c r="E98" s="6">
        <v>429</v>
      </c>
      <c r="F98" s="7">
        <f t="shared" si="5"/>
        <v>23.189189189189189</v>
      </c>
      <c r="G98" s="41"/>
    </row>
    <row r="99" spans="2:8" ht="22.5" hidden="1" customHeight="1" x14ac:dyDescent="0.2">
      <c r="B99" s="5" t="s">
        <v>128</v>
      </c>
      <c r="C99" s="8" t="s">
        <v>129</v>
      </c>
      <c r="D99" s="6">
        <v>17399</v>
      </c>
      <c r="E99" s="6">
        <v>0</v>
      </c>
      <c r="F99" s="7">
        <f t="shared" si="5"/>
        <v>0</v>
      </c>
      <c r="G99" s="41"/>
    </row>
    <row r="100" spans="2:8" ht="22.5" hidden="1" customHeight="1" x14ac:dyDescent="0.2">
      <c r="B100" s="5" t="s">
        <v>26</v>
      </c>
      <c r="C100" s="8" t="s">
        <v>6</v>
      </c>
      <c r="D100" s="6">
        <v>816140</v>
      </c>
      <c r="E100" s="6">
        <v>126360</v>
      </c>
      <c r="F100" s="7">
        <f t="shared" si="5"/>
        <v>15.482637782733354</v>
      </c>
      <c r="G100" s="42"/>
    </row>
    <row r="101" spans="2:8" ht="21.75" hidden="1" customHeight="1" x14ac:dyDescent="0.2">
      <c r="B101" s="10" t="s">
        <v>92</v>
      </c>
      <c r="C101" s="8" t="s">
        <v>130</v>
      </c>
      <c r="D101" s="6">
        <v>2166172</v>
      </c>
      <c r="E101" s="6">
        <v>465336</v>
      </c>
      <c r="F101" s="7">
        <f t="shared" si="5"/>
        <v>21.481950648424963</v>
      </c>
      <c r="G101" s="42"/>
    </row>
    <row r="102" spans="2:8" ht="33" hidden="1" customHeight="1" x14ac:dyDescent="0.2">
      <c r="B102" s="10" t="s">
        <v>172</v>
      </c>
      <c r="C102" s="8" t="s">
        <v>173</v>
      </c>
      <c r="D102" s="6"/>
      <c r="E102" s="6"/>
      <c r="F102" s="7"/>
      <c r="G102" s="42"/>
    </row>
    <row r="103" spans="2:8" ht="41.25" hidden="1" customHeight="1" x14ac:dyDescent="0.2">
      <c r="B103" s="8" t="s">
        <v>30</v>
      </c>
      <c r="C103" s="8" t="s">
        <v>21</v>
      </c>
      <c r="D103" s="6">
        <v>136479</v>
      </c>
      <c r="E103" s="6">
        <v>23816</v>
      </c>
      <c r="F103" s="7">
        <f t="shared" si="5"/>
        <v>17.450303709728235</v>
      </c>
      <c r="G103" s="42"/>
    </row>
    <row r="104" spans="2:8" ht="15" x14ac:dyDescent="0.2">
      <c r="B104" s="8"/>
      <c r="C104" s="8"/>
      <c r="D104" s="6"/>
      <c r="E104" s="6"/>
      <c r="F104" s="7"/>
      <c r="G104" s="42"/>
    </row>
    <row r="105" spans="2:8" ht="21" customHeight="1" x14ac:dyDescent="0.2">
      <c r="B105" s="1" t="s">
        <v>23</v>
      </c>
      <c r="C105" s="2" t="s">
        <v>7</v>
      </c>
      <c r="D105" s="14">
        <v>3097580</v>
      </c>
      <c r="E105" s="14">
        <v>915047</v>
      </c>
      <c r="F105" s="4">
        <f>E105*100/D105</f>
        <v>29.540705970467268</v>
      </c>
      <c r="G105" s="41"/>
    </row>
    <row r="106" spans="2:8" ht="18" hidden="1" customHeight="1" x14ac:dyDescent="0.2">
      <c r="B106" s="10" t="s">
        <v>13</v>
      </c>
      <c r="C106" s="8" t="s">
        <v>14</v>
      </c>
      <c r="D106" s="6">
        <v>1908931</v>
      </c>
      <c r="E106" s="6">
        <v>354113</v>
      </c>
      <c r="F106" s="7">
        <f>E106*100/D106</f>
        <v>18.550330001451073</v>
      </c>
      <c r="G106" s="42"/>
    </row>
    <row r="107" spans="2:8" ht="19.5" hidden="1" customHeight="1" x14ac:dyDescent="0.2">
      <c r="B107" s="10" t="s">
        <v>15</v>
      </c>
      <c r="C107" s="8" t="s">
        <v>16</v>
      </c>
      <c r="D107" s="6">
        <v>901979</v>
      </c>
      <c r="E107" s="6">
        <v>71327</v>
      </c>
      <c r="F107" s="7">
        <f>E107*100/D107</f>
        <v>7.9078337744005127</v>
      </c>
      <c r="G107" s="42"/>
    </row>
    <row r="108" spans="2:8" ht="22.5" hidden="1" customHeight="1" x14ac:dyDescent="0.2">
      <c r="B108" s="10" t="s">
        <v>31</v>
      </c>
      <c r="C108" s="8" t="s">
        <v>32</v>
      </c>
      <c r="D108" s="6">
        <v>950020</v>
      </c>
      <c r="E108" s="6">
        <v>135168</v>
      </c>
      <c r="F108" s="7">
        <f>E108*100/D108</f>
        <v>14.227910991347551</v>
      </c>
      <c r="G108" s="42"/>
    </row>
    <row r="109" spans="2:8" ht="35.25" hidden="1" customHeight="1" x14ac:dyDescent="0.2">
      <c r="B109" s="10" t="s">
        <v>170</v>
      </c>
      <c r="C109" s="8" t="s">
        <v>171</v>
      </c>
      <c r="D109" s="6">
        <v>109418969.87</v>
      </c>
      <c r="E109" s="6">
        <v>109056782.52</v>
      </c>
      <c r="F109" s="7"/>
      <c r="G109" s="42"/>
    </row>
    <row r="110" spans="2:8" ht="44.25" hidden="1" customHeight="1" x14ac:dyDescent="0.2">
      <c r="B110" s="10" t="s">
        <v>33</v>
      </c>
      <c r="C110" s="8" t="s">
        <v>17</v>
      </c>
      <c r="D110" s="6">
        <v>117925</v>
      </c>
      <c r="E110" s="6">
        <v>23851</v>
      </c>
      <c r="F110" s="7">
        <f>E110*100/D110</f>
        <v>20.225567097731609</v>
      </c>
      <c r="G110" s="42"/>
    </row>
    <row r="111" spans="2:8" ht="17.25" customHeight="1" x14ac:dyDescent="0.2">
      <c r="B111" s="10"/>
      <c r="C111" s="8"/>
      <c r="D111" s="6"/>
      <c r="E111" s="6"/>
      <c r="F111" s="7"/>
      <c r="G111" s="42"/>
    </row>
    <row r="112" spans="2:8" ht="18" customHeight="1" x14ac:dyDescent="0.2">
      <c r="B112" s="1" t="s">
        <v>27</v>
      </c>
      <c r="C112" s="15" t="s">
        <v>8</v>
      </c>
      <c r="D112" s="3">
        <v>128533</v>
      </c>
      <c r="E112" s="3">
        <v>399</v>
      </c>
      <c r="F112" s="4">
        <f>E112*100/D112</f>
        <v>0.31042611625030148</v>
      </c>
      <c r="G112" s="41"/>
    </row>
    <row r="113" spans="2:7" ht="14.25" customHeight="1" x14ac:dyDescent="0.2">
      <c r="B113" s="2"/>
      <c r="C113" s="15"/>
      <c r="D113" s="3"/>
      <c r="E113" s="3"/>
      <c r="F113" s="7"/>
      <c r="G113" s="41"/>
    </row>
    <row r="114" spans="2:7" ht="19.5" customHeight="1" x14ac:dyDescent="0.2">
      <c r="B114" s="1" t="s">
        <v>24</v>
      </c>
      <c r="C114" s="2" t="s">
        <v>9</v>
      </c>
      <c r="D114" s="3">
        <v>13237345</v>
      </c>
      <c r="E114" s="3">
        <v>6955661</v>
      </c>
      <c r="F114" s="4">
        <f t="shared" ref="F114:F119" si="6">E114*100/D114</f>
        <v>52.545740856644592</v>
      </c>
      <c r="G114" s="41"/>
    </row>
    <row r="115" spans="2:7" ht="20.25" hidden="1" customHeight="1" x14ac:dyDescent="0.2">
      <c r="B115" s="5" t="s">
        <v>36</v>
      </c>
      <c r="C115" s="8" t="s">
        <v>37</v>
      </c>
      <c r="D115" s="6">
        <v>3488663</v>
      </c>
      <c r="E115" s="6">
        <v>710379</v>
      </c>
      <c r="F115" s="7">
        <f t="shared" si="6"/>
        <v>20.362499903258069</v>
      </c>
      <c r="G115" s="41"/>
    </row>
    <row r="116" spans="2:7" ht="18.75" hidden="1" customHeight="1" x14ac:dyDescent="0.2">
      <c r="B116" s="10" t="s">
        <v>39</v>
      </c>
      <c r="C116" s="8" t="s">
        <v>38</v>
      </c>
      <c r="D116" s="6">
        <v>4161907</v>
      </c>
      <c r="E116" s="6">
        <v>993760</v>
      </c>
      <c r="F116" s="7">
        <f t="shared" si="6"/>
        <v>23.877515763807313</v>
      </c>
      <c r="G116" s="42"/>
    </row>
    <row r="117" spans="2:7" ht="23.25" hidden="1" customHeight="1" x14ac:dyDescent="0.2">
      <c r="B117" s="10" t="s">
        <v>122</v>
      </c>
      <c r="C117" s="8" t="s">
        <v>127</v>
      </c>
      <c r="D117" s="6">
        <v>749738</v>
      </c>
      <c r="E117" s="6">
        <v>166332</v>
      </c>
      <c r="F117" s="7">
        <f t="shared" si="6"/>
        <v>22.185350082295415</v>
      </c>
      <c r="G117" s="42"/>
    </row>
    <row r="118" spans="2:7" ht="24" hidden="1" customHeight="1" x14ac:dyDescent="0.2">
      <c r="B118" s="10" t="s">
        <v>41</v>
      </c>
      <c r="C118" s="8" t="s">
        <v>40</v>
      </c>
      <c r="D118" s="6">
        <v>6708</v>
      </c>
      <c r="E118" s="6">
        <v>0</v>
      </c>
      <c r="F118" s="7">
        <f t="shared" si="6"/>
        <v>0</v>
      </c>
      <c r="G118" s="42"/>
    </row>
    <row r="119" spans="2:7" ht="18" hidden="1" customHeight="1" x14ac:dyDescent="0.2">
      <c r="B119" s="10" t="s">
        <v>43</v>
      </c>
      <c r="C119" s="8" t="s">
        <v>42</v>
      </c>
      <c r="D119" s="6">
        <v>141963</v>
      </c>
      <c r="E119" s="6">
        <v>24919</v>
      </c>
      <c r="F119" s="7">
        <f t="shared" si="6"/>
        <v>17.553165261370921</v>
      </c>
      <c r="G119" s="42"/>
    </row>
    <row r="120" spans="2:7" ht="19.5" customHeight="1" x14ac:dyDescent="0.2">
      <c r="B120" s="5"/>
      <c r="C120" s="8"/>
      <c r="D120" s="6"/>
      <c r="E120" s="6"/>
      <c r="F120" s="10"/>
      <c r="G120" s="42"/>
    </row>
    <row r="121" spans="2:7" ht="21" customHeight="1" x14ac:dyDescent="0.2">
      <c r="B121" s="1" t="s">
        <v>82</v>
      </c>
      <c r="C121" s="2" t="s">
        <v>93</v>
      </c>
      <c r="D121" s="3">
        <v>1000183</v>
      </c>
      <c r="E121" s="3">
        <v>431391</v>
      </c>
      <c r="F121" s="4">
        <f>E121*100/D121</f>
        <v>43.13120698912099</v>
      </c>
      <c r="G121" s="41"/>
    </row>
    <row r="122" spans="2:7" ht="39" hidden="1" customHeight="1" x14ac:dyDescent="0.2">
      <c r="B122" s="5" t="s">
        <v>61</v>
      </c>
      <c r="C122" s="8" t="s">
        <v>62</v>
      </c>
      <c r="D122" s="6">
        <v>481873</v>
      </c>
      <c r="E122" s="6">
        <v>92467</v>
      </c>
      <c r="F122" s="7">
        <f>E122*100/D122</f>
        <v>19.18908094041376</v>
      </c>
      <c r="G122" s="41"/>
    </row>
    <row r="123" spans="2:7" ht="12" hidden="1" customHeight="1" x14ac:dyDescent="0.2">
      <c r="B123" s="10" t="s">
        <v>81</v>
      </c>
      <c r="C123" s="8" t="s">
        <v>83</v>
      </c>
      <c r="D123" s="6">
        <v>85064</v>
      </c>
      <c r="E123" s="6">
        <v>18569</v>
      </c>
      <c r="F123" s="7">
        <f>E123*100/D123</f>
        <v>21.82944606413994</v>
      </c>
      <c r="G123" s="42"/>
    </row>
    <row r="124" spans="2:7" ht="20.25" customHeight="1" x14ac:dyDescent="0.2">
      <c r="B124" s="10"/>
      <c r="C124" s="8"/>
      <c r="D124" s="6"/>
      <c r="E124" s="6"/>
      <c r="F124" s="7"/>
      <c r="G124" s="42"/>
    </row>
    <row r="125" spans="2:7" ht="24" customHeight="1" x14ac:dyDescent="0.2">
      <c r="B125" s="2">
        <v>1000</v>
      </c>
      <c r="C125" s="15" t="s">
        <v>10</v>
      </c>
      <c r="D125" s="3">
        <v>878666</v>
      </c>
      <c r="E125" s="3">
        <v>522880</v>
      </c>
      <c r="F125" s="4">
        <f>E125*100/D125</f>
        <v>59.508391129280071</v>
      </c>
      <c r="G125" s="41"/>
    </row>
    <row r="126" spans="2:7" ht="22.5" hidden="1" customHeight="1" x14ac:dyDescent="0.2">
      <c r="B126" s="8">
        <v>1001</v>
      </c>
      <c r="C126" s="16" t="s">
        <v>123</v>
      </c>
      <c r="D126" s="6">
        <v>71546</v>
      </c>
      <c r="E126" s="6">
        <v>17107</v>
      </c>
      <c r="F126" s="7">
        <f>E126*100/D126</f>
        <v>23.910491152545216</v>
      </c>
      <c r="G126" s="41"/>
    </row>
    <row r="127" spans="2:7" ht="24" hidden="1" customHeight="1" x14ac:dyDescent="0.2">
      <c r="B127" s="16">
        <v>1003</v>
      </c>
      <c r="C127" s="16" t="s">
        <v>45</v>
      </c>
      <c r="D127" s="6">
        <v>459424</v>
      </c>
      <c r="E127" s="6">
        <v>99946</v>
      </c>
      <c r="F127" s="7">
        <f>E127*100/D127</f>
        <v>21.754631886884447</v>
      </c>
      <c r="G127" s="42"/>
    </row>
    <row r="128" spans="2:7" ht="21.75" hidden="1" customHeight="1" x14ac:dyDescent="0.2">
      <c r="B128" s="16">
        <v>1004</v>
      </c>
      <c r="C128" s="16" t="s">
        <v>46</v>
      </c>
      <c r="D128" s="6">
        <v>183723</v>
      </c>
      <c r="E128" s="6">
        <v>39879</v>
      </c>
      <c r="F128" s="7">
        <f t="shared" ref="F128:F140" si="7">E128*100/D128</f>
        <v>21.706046602766122</v>
      </c>
      <c r="G128" s="42"/>
    </row>
    <row r="129" spans="2:7" ht="23.25" hidden="1" customHeight="1" x14ac:dyDescent="0.2">
      <c r="B129" s="16">
        <v>1006</v>
      </c>
      <c r="C129" s="16" t="s">
        <v>124</v>
      </c>
      <c r="D129" s="6">
        <v>32436</v>
      </c>
      <c r="E129" s="6">
        <v>6272</v>
      </c>
      <c r="F129" s="7">
        <f t="shared" si="7"/>
        <v>19.336539647305464</v>
      </c>
      <c r="G129" s="42"/>
    </row>
    <row r="130" spans="2:7" ht="21.75" customHeight="1" x14ac:dyDescent="0.2">
      <c r="B130" s="16"/>
      <c r="C130" s="16"/>
      <c r="D130" s="6"/>
      <c r="E130" s="6"/>
      <c r="F130" s="7"/>
      <c r="G130" s="42"/>
    </row>
    <row r="131" spans="2:7" ht="21.75" customHeight="1" x14ac:dyDescent="0.2">
      <c r="B131" s="15">
        <v>1100</v>
      </c>
      <c r="C131" s="2" t="s">
        <v>44</v>
      </c>
      <c r="D131" s="3">
        <v>771317</v>
      </c>
      <c r="E131" s="3">
        <v>367159</v>
      </c>
      <c r="F131" s="4">
        <f t="shared" si="7"/>
        <v>47.601569782592634</v>
      </c>
      <c r="G131" s="42"/>
    </row>
    <row r="132" spans="2:7" ht="19.5" hidden="1" customHeight="1" x14ac:dyDescent="0.2">
      <c r="B132" s="16">
        <v>1101</v>
      </c>
      <c r="C132" s="8" t="s">
        <v>84</v>
      </c>
      <c r="D132" s="6">
        <v>432990</v>
      </c>
      <c r="E132" s="6">
        <v>57446</v>
      </c>
      <c r="F132" s="7">
        <f t="shared" si="7"/>
        <v>13.267280999561191</v>
      </c>
      <c r="G132" s="42"/>
    </row>
    <row r="133" spans="2:7" ht="22.5" hidden="1" customHeight="1" x14ac:dyDescent="0.2">
      <c r="B133" s="16">
        <v>1102</v>
      </c>
      <c r="C133" s="8" t="s">
        <v>139</v>
      </c>
      <c r="D133" s="6">
        <v>175851</v>
      </c>
      <c r="E133" s="6">
        <v>41839</v>
      </c>
      <c r="F133" s="7">
        <f t="shared" si="7"/>
        <v>23.792301437012014</v>
      </c>
      <c r="G133" s="42"/>
    </row>
    <row r="134" spans="2:7" ht="33.75" hidden="1" customHeight="1" x14ac:dyDescent="0.2">
      <c r="B134" s="16">
        <v>1105</v>
      </c>
      <c r="C134" s="8" t="s">
        <v>85</v>
      </c>
      <c r="D134" s="6">
        <v>28257</v>
      </c>
      <c r="E134" s="6">
        <v>6010</v>
      </c>
      <c r="F134" s="7">
        <f t="shared" si="7"/>
        <v>21.269066072123721</v>
      </c>
      <c r="G134" s="42"/>
    </row>
    <row r="135" spans="2:7" ht="15.75" customHeight="1" x14ac:dyDescent="0.2">
      <c r="B135" s="5"/>
      <c r="C135" s="8"/>
      <c r="D135" s="6"/>
      <c r="E135" s="6"/>
      <c r="F135" s="10"/>
      <c r="G135" s="42"/>
    </row>
    <row r="136" spans="2:7" ht="25.5" customHeight="1" x14ac:dyDescent="0.2">
      <c r="B136" s="17" t="s">
        <v>100</v>
      </c>
      <c r="C136" s="2" t="s">
        <v>101</v>
      </c>
      <c r="D136" s="3">
        <v>31572</v>
      </c>
      <c r="E136" s="3">
        <v>16703</v>
      </c>
      <c r="F136" s="4">
        <f t="shared" si="7"/>
        <v>52.904472317243126</v>
      </c>
      <c r="G136" s="42"/>
    </row>
    <row r="137" spans="2:7" ht="18" customHeight="1" x14ac:dyDescent="0.2">
      <c r="B137" s="10"/>
      <c r="C137" s="8"/>
      <c r="D137" s="6"/>
      <c r="E137" s="6"/>
      <c r="F137" s="7"/>
      <c r="G137" s="42"/>
    </row>
    <row r="138" spans="2:7" ht="32.25" customHeight="1" x14ac:dyDescent="0.2">
      <c r="B138" s="15">
        <v>1300</v>
      </c>
      <c r="C138" s="2" t="s">
        <v>86</v>
      </c>
      <c r="D138" s="3">
        <v>65293</v>
      </c>
      <c r="E138" s="3">
        <v>1110</v>
      </c>
      <c r="F138" s="4">
        <f t="shared" si="7"/>
        <v>1.7000290995972003</v>
      </c>
      <c r="G138" s="42"/>
    </row>
    <row r="139" spans="2:7" ht="18.75" customHeight="1" x14ac:dyDescent="0.2">
      <c r="B139" s="16"/>
      <c r="C139" s="16"/>
      <c r="D139" s="6"/>
      <c r="E139" s="6" t="s">
        <v>138</v>
      </c>
      <c r="F139" s="4"/>
      <c r="G139" s="42"/>
    </row>
    <row r="140" spans="2:7" ht="22.5" customHeight="1" x14ac:dyDescent="0.2">
      <c r="B140" s="16"/>
      <c r="C140" s="18" t="s">
        <v>11</v>
      </c>
      <c r="D140" s="13">
        <f>SUM(D125+D121+D114+D112+D105+D97+D93+D84+D138+D131+D136)</f>
        <v>26059088</v>
      </c>
      <c r="E140" s="13">
        <f>SUM(E125+E121+E114+E112+E105+E97+E93+E84+E138+E131+E136)</f>
        <v>11802348</v>
      </c>
      <c r="F140" s="19">
        <f t="shared" si="7"/>
        <v>45.290717771857558</v>
      </c>
      <c r="G140" s="41"/>
    </row>
    <row r="141" spans="2:7" ht="15" customHeight="1" x14ac:dyDescent="0.2">
      <c r="B141" s="23"/>
      <c r="C141" s="23"/>
      <c r="D141" s="23"/>
      <c r="E141" s="23"/>
      <c r="F141" s="26"/>
      <c r="G141" s="39"/>
    </row>
    <row r="142" spans="2:7" ht="15" customHeight="1" x14ac:dyDescent="0.2">
      <c r="B142" s="26"/>
      <c r="C142" s="26"/>
      <c r="D142" s="26"/>
      <c r="E142" s="26"/>
      <c r="F142" s="26"/>
      <c r="G142" s="39"/>
    </row>
    <row r="143" spans="2:7" ht="15.75" customHeight="1" x14ac:dyDescent="0.2">
      <c r="B143" s="51" t="s">
        <v>182</v>
      </c>
      <c r="C143" s="51"/>
      <c r="D143" s="24"/>
      <c r="E143" s="26"/>
      <c r="F143" s="26"/>
      <c r="G143" s="39"/>
    </row>
    <row r="144" spans="2:7" ht="17.25" customHeight="1" x14ac:dyDescent="0.2">
      <c r="B144" s="51" t="s">
        <v>116</v>
      </c>
      <c r="C144" s="51"/>
      <c r="D144" s="26"/>
      <c r="E144" s="26"/>
      <c r="F144" s="25" t="s">
        <v>183</v>
      </c>
      <c r="G144" s="39"/>
    </row>
    <row r="145" spans="2:7" ht="15" x14ac:dyDescent="0.2">
      <c r="B145" s="39"/>
      <c r="C145" s="39"/>
      <c r="D145" s="39"/>
      <c r="E145" s="39"/>
      <c r="F145" s="39"/>
      <c r="G145" s="39"/>
    </row>
    <row r="146" spans="2:7" ht="15" x14ac:dyDescent="0.2">
      <c r="B146" s="39"/>
      <c r="C146" s="39"/>
      <c r="D146" s="39"/>
      <c r="E146" s="39"/>
      <c r="F146" s="39"/>
      <c r="G146" s="39"/>
    </row>
    <row r="147" spans="2:7" ht="15" x14ac:dyDescent="0.2">
      <c r="B147" s="39"/>
      <c r="C147" s="39"/>
      <c r="D147" s="39"/>
      <c r="E147" s="39"/>
      <c r="F147" s="39"/>
      <c r="G147" s="39"/>
    </row>
    <row r="148" spans="2:7" ht="15" x14ac:dyDescent="0.2">
      <c r="B148" s="48"/>
      <c r="C148" s="48"/>
      <c r="D148" s="48"/>
      <c r="E148" s="39"/>
      <c r="F148" s="39"/>
      <c r="G148" s="39"/>
    </row>
    <row r="149" spans="2:7" ht="15" x14ac:dyDescent="0.2">
      <c r="B149" s="48"/>
      <c r="C149" s="48"/>
      <c r="D149" s="48"/>
      <c r="E149" s="39"/>
      <c r="F149" s="39"/>
      <c r="G149" s="39"/>
    </row>
    <row r="150" spans="2:7" ht="15" x14ac:dyDescent="0.2">
      <c r="B150" s="48"/>
      <c r="C150" s="48"/>
      <c r="D150" s="48"/>
      <c r="E150" s="39"/>
      <c r="F150" s="39"/>
      <c r="G150" s="39"/>
    </row>
    <row r="151" spans="2:7" ht="15" x14ac:dyDescent="0.2">
      <c r="B151" s="39"/>
      <c r="C151" s="39"/>
      <c r="D151" s="39"/>
      <c r="E151" s="39"/>
      <c r="F151" s="39"/>
      <c r="G151" s="39"/>
    </row>
    <row r="152" spans="2:7" ht="15" x14ac:dyDescent="0.2">
      <c r="B152" s="39"/>
      <c r="C152" s="39"/>
      <c r="D152" s="39"/>
      <c r="E152" s="39"/>
      <c r="F152" s="39"/>
      <c r="G152" s="39"/>
    </row>
    <row r="153" spans="2:7" ht="15" x14ac:dyDescent="0.2">
      <c r="B153" s="39"/>
      <c r="C153" s="39"/>
      <c r="D153" s="39"/>
      <c r="E153" s="39"/>
      <c r="F153" s="39"/>
      <c r="G153" s="39"/>
    </row>
    <row r="154" spans="2:7" ht="15" x14ac:dyDescent="0.2">
      <c r="B154" s="39"/>
      <c r="C154" s="39"/>
      <c r="D154" s="39"/>
      <c r="E154" s="39"/>
      <c r="F154" s="39"/>
      <c r="G154" s="39"/>
    </row>
    <row r="155" spans="2:7" ht="15" x14ac:dyDescent="0.2">
      <c r="B155" s="39"/>
      <c r="C155" s="39"/>
      <c r="D155" s="39"/>
      <c r="E155" s="39"/>
      <c r="F155" s="39"/>
      <c r="G155" s="39"/>
    </row>
    <row r="156" spans="2:7" ht="15" x14ac:dyDescent="0.2">
      <c r="B156" s="39"/>
      <c r="C156" s="39"/>
      <c r="D156" s="39"/>
      <c r="E156" s="39"/>
      <c r="F156" s="39"/>
      <c r="G156" s="39"/>
    </row>
    <row r="157" spans="2:7" ht="15" x14ac:dyDescent="0.2">
      <c r="B157" s="39"/>
      <c r="C157" s="39"/>
      <c r="D157" s="39"/>
      <c r="E157" s="39"/>
      <c r="F157" s="39"/>
      <c r="G157" s="39"/>
    </row>
    <row r="158" spans="2:7" ht="15" x14ac:dyDescent="0.2">
      <c r="B158" s="39"/>
      <c r="C158" s="39"/>
      <c r="D158" s="39"/>
      <c r="E158" s="39"/>
      <c r="F158" s="39"/>
      <c r="G158" s="39"/>
    </row>
    <row r="159" spans="2:7" ht="15" x14ac:dyDescent="0.2">
      <c r="B159" s="39"/>
      <c r="C159" s="39"/>
      <c r="D159" s="39"/>
      <c r="E159" s="39"/>
      <c r="F159" s="39"/>
      <c r="G159" s="39"/>
    </row>
    <row r="160" spans="2:7" ht="15" x14ac:dyDescent="0.2">
      <c r="B160" s="39"/>
      <c r="C160" s="39"/>
      <c r="D160" s="39"/>
      <c r="E160" s="39"/>
      <c r="F160" s="39"/>
      <c r="G160" s="39"/>
    </row>
    <row r="161" spans="2:7" ht="15" x14ac:dyDescent="0.2">
      <c r="B161" s="39"/>
      <c r="C161" s="39"/>
      <c r="D161" s="39"/>
      <c r="E161" s="39"/>
      <c r="F161" s="39"/>
      <c r="G161" s="39"/>
    </row>
    <row r="162" spans="2:7" ht="15" x14ac:dyDescent="0.2">
      <c r="B162" s="39"/>
      <c r="C162" s="39"/>
      <c r="D162" s="39"/>
      <c r="E162" s="39"/>
      <c r="F162" s="39"/>
      <c r="G162" s="39"/>
    </row>
    <row r="163" spans="2:7" ht="15" x14ac:dyDescent="0.2">
      <c r="B163" s="39"/>
      <c r="C163" s="39"/>
      <c r="D163" s="39"/>
      <c r="E163" s="39"/>
      <c r="F163" s="39"/>
      <c r="G163" s="39"/>
    </row>
    <row r="164" spans="2:7" ht="15" x14ac:dyDescent="0.2">
      <c r="B164" s="39"/>
      <c r="C164" s="39"/>
      <c r="D164" s="39"/>
      <c r="E164" s="39"/>
      <c r="F164" s="39"/>
      <c r="G164" s="39"/>
    </row>
    <row r="165" spans="2:7" ht="15" x14ac:dyDescent="0.2">
      <c r="B165" s="39"/>
      <c r="C165" s="39"/>
      <c r="D165" s="39"/>
      <c r="E165" s="39"/>
      <c r="F165" s="39"/>
      <c r="G165" s="39"/>
    </row>
    <row r="166" spans="2:7" ht="15" x14ac:dyDescent="0.2">
      <c r="B166" s="39"/>
      <c r="C166" s="39"/>
      <c r="D166" s="39"/>
      <c r="E166" s="39"/>
      <c r="F166" s="39"/>
      <c r="G166" s="39"/>
    </row>
    <row r="167" spans="2:7" ht="15" x14ac:dyDescent="0.2">
      <c r="B167" s="39"/>
      <c r="C167" s="39"/>
      <c r="D167" s="39"/>
      <c r="E167" s="39"/>
      <c r="F167" s="39"/>
      <c r="G167" s="39"/>
    </row>
    <row r="168" spans="2:7" ht="15" x14ac:dyDescent="0.2">
      <c r="B168" s="39"/>
      <c r="C168" s="39"/>
      <c r="D168" s="39"/>
      <c r="E168" s="39"/>
      <c r="F168" s="39"/>
      <c r="G168" s="39"/>
    </row>
    <row r="169" spans="2:7" ht="15" x14ac:dyDescent="0.2">
      <c r="B169" s="39"/>
      <c r="C169" s="39"/>
      <c r="D169" s="39"/>
      <c r="E169" s="39"/>
      <c r="F169" s="39"/>
      <c r="G169" s="39"/>
    </row>
    <row r="170" spans="2:7" ht="15" x14ac:dyDescent="0.2">
      <c r="B170" s="39"/>
      <c r="C170" s="39"/>
      <c r="D170" s="39"/>
      <c r="E170" s="39"/>
      <c r="F170" s="39"/>
      <c r="G170" s="39"/>
    </row>
    <row r="171" spans="2:7" ht="15" x14ac:dyDescent="0.2">
      <c r="B171" s="39"/>
      <c r="C171" s="39"/>
      <c r="D171" s="39"/>
      <c r="E171" s="39"/>
      <c r="F171" s="39"/>
      <c r="G171" s="39"/>
    </row>
    <row r="172" spans="2:7" ht="15" x14ac:dyDescent="0.2">
      <c r="B172" s="39"/>
      <c r="C172" s="39"/>
      <c r="D172" s="39"/>
      <c r="E172" s="39"/>
      <c r="F172" s="39"/>
      <c r="G172" s="39"/>
    </row>
    <row r="173" spans="2:7" ht="15" x14ac:dyDescent="0.2">
      <c r="B173" s="39"/>
      <c r="C173" s="39"/>
      <c r="D173" s="39"/>
      <c r="E173" s="39"/>
      <c r="F173" s="39"/>
      <c r="G173" s="39"/>
    </row>
    <row r="174" spans="2:7" ht="15" x14ac:dyDescent="0.2">
      <c r="B174" s="39"/>
      <c r="C174" s="39"/>
      <c r="D174" s="39"/>
      <c r="E174" s="39"/>
      <c r="F174" s="39"/>
      <c r="G174" s="39"/>
    </row>
    <row r="175" spans="2:7" ht="15" x14ac:dyDescent="0.2">
      <c r="B175" s="39"/>
      <c r="C175" s="39"/>
      <c r="D175" s="39"/>
      <c r="E175" s="39"/>
      <c r="F175" s="39"/>
      <c r="G175" s="39"/>
    </row>
    <row r="176" spans="2:7" ht="15" x14ac:dyDescent="0.2">
      <c r="B176" s="39"/>
      <c r="C176" s="39"/>
      <c r="D176" s="39"/>
      <c r="E176" s="39"/>
      <c r="F176" s="39"/>
      <c r="G176" s="39"/>
    </row>
    <row r="177" spans="2:7" ht="15" x14ac:dyDescent="0.2">
      <c r="B177" s="39"/>
      <c r="C177" s="39"/>
      <c r="D177" s="39"/>
      <c r="E177" s="39"/>
      <c r="F177" s="39"/>
      <c r="G177" s="39"/>
    </row>
    <row r="178" spans="2:7" ht="15" x14ac:dyDescent="0.2">
      <c r="B178" s="39"/>
      <c r="C178" s="39"/>
      <c r="D178" s="39"/>
      <c r="E178" s="39"/>
      <c r="F178" s="39"/>
      <c r="G178" s="39"/>
    </row>
    <row r="179" spans="2:7" ht="15" x14ac:dyDescent="0.2">
      <c r="B179" s="39"/>
      <c r="C179" s="39"/>
      <c r="D179" s="39"/>
      <c r="E179" s="39"/>
      <c r="F179" s="39"/>
      <c r="G179" s="39"/>
    </row>
    <row r="180" spans="2:7" ht="15" x14ac:dyDescent="0.2">
      <c r="B180" s="39"/>
      <c r="C180" s="39"/>
      <c r="D180" s="39"/>
      <c r="E180" s="39"/>
      <c r="F180" s="39"/>
      <c r="G180" s="39"/>
    </row>
    <row r="181" spans="2:7" ht="15" x14ac:dyDescent="0.2">
      <c r="B181" s="39"/>
      <c r="C181" s="39"/>
      <c r="D181" s="39"/>
      <c r="E181" s="39"/>
      <c r="F181" s="39"/>
      <c r="G181" s="39"/>
    </row>
    <row r="182" spans="2:7" ht="15" x14ac:dyDescent="0.2">
      <c r="B182" s="39"/>
      <c r="C182" s="39"/>
      <c r="D182" s="39"/>
      <c r="E182" s="39"/>
      <c r="F182" s="39"/>
      <c r="G182" s="39"/>
    </row>
    <row r="183" spans="2:7" ht="15" x14ac:dyDescent="0.2">
      <c r="B183" s="39"/>
      <c r="C183" s="39"/>
      <c r="D183" s="39"/>
      <c r="E183" s="39"/>
      <c r="F183" s="39"/>
      <c r="G183" s="39"/>
    </row>
    <row r="184" spans="2:7" ht="15" x14ac:dyDescent="0.2">
      <c r="B184" s="39"/>
      <c r="C184" s="39"/>
      <c r="D184" s="39"/>
      <c r="E184" s="39"/>
      <c r="F184" s="39"/>
      <c r="G184" s="39"/>
    </row>
    <row r="185" spans="2:7" ht="15" x14ac:dyDescent="0.2">
      <c r="B185" s="39"/>
      <c r="C185" s="39"/>
      <c r="D185" s="39"/>
      <c r="E185" s="39"/>
      <c r="F185" s="39"/>
      <c r="G185" s="39"/>
    </row>
    <row r="186" spans="2:7" ht="15" x14ac:dyDescent="0.2">
      <c r="B186" s="39"/>
      <c r="C186" s="39"/>
      <c r="D186" s="39"/>
      <c r="E186" s="39"/>
      <c r="F186" s="39"/>
      <c r="G186" s="39"/>
    </row>
    <row r="187" spans="2:7" ht="15" x14ac:dyDescent="0.2">
      <c r="B187" s="39"/>
      <c r="C187" s="39"/>
      <c r="D187" s="39"/>
      <c r="E187" s="39"/>
      <c r="F187" s="39"/>
      <c r="G187" s="39"/>
    </row>
    <row r="188" spans="2:7" ht="15" x14ac:dyDescent="0.2">
      <c r="B188" s="39"/>
      <c r="C188" s="39"/>
      <c r="D188" s="39"/>
      <c r="E188" s="39"/>
      <c r="F188" s="39"/>
      <c r="G188" s="39"/>
    </row>
    <row r="189" spans="2:7" ht="15" x14ac:dyDescent="0.2">
      <c r="B189" s="39"/>
      <c r="C189" s="39"/>
      <c r="D189" s="39"/>
      <c r="E189" s="39"/>
      <c r="F189" s="39"/>
      <c r="G189" s="39"/>
    </row>
    <row r="190" spans="2:7" ht="15" x14ac:dyDescent="0.2">
      <c r="B190" s="39"/>
      <c r="C190" s="39"/>
      <c r="D190" s="39"/>
      <c r="E190" s="39"/>
      <c r="F190" s="39"/>
      <c r="G190" s="39"/>
    </row>
    <row r="191" spans="2:7" ht="15" x14ac:dyDescent="0.2">
      <c r="B191" s="39"/>
      <c r="C191" s="39"/>
      <c r="D191" s="39"/>
      <c r="E191" s="39"/>
      <c r="F191" s="39"/>
      <c r="G191" s="39"/>
    </row>
    <row r="192" spans="2:7" ht="15" x14ac:dyDescent="0.2">
      <c r="B192" s="39"/>
      <c r="C192" s="39"/>
      <c r="D192" s="39"/>
      <c r="E192" s="39"/>
      <c r="F192" s="39"/>
      <c r="G192" s="39"/>
    </row>
    <row r="193" spans="2:7" ht="15" x14ac:dyDescent="0.2">
      <c r="B193" s="39"/>
      <c r="C193" s="39"/>
      <c r="D193" s="39"/>
      <c r="E193" s="39"/>
      <c r="F193" s="39"/>
      <c r="G193" s="39"/>
    </row>
    <row r="194" spans="2:7" ht="15" x14ac:dyDescent="0.2">
      <c r="B194" s="39"/>
      <c r="C194" s="39"/>
      <c r="D194" s="39"/>
      <c r="E194" s="39"/>
      <c r="F194" s="39"/>
      <c r="G194" s="39"/>
    </row>
    <row r="195" spans="2:7" ht="15" x14ac:dyDescent="0.2">
      <c r="B195" s="39"/>
      <c r="C195" s="39"/>
      <c r="D195" s="39"/>
      <c r="E195" s="39"/>
      <c r="F195" s="39"/>
      <c r="G195" s="39"/>
    </row>
    <row r="196" spans="2:7" ht="15" x14ac:dyDescent="0.2">
      <c r="B196" s="39"/>
      <c r="C196" s="39"/>
      <c r="D196" s="39"/>
      <c r="E196" s="39"/>
      <c r="F196" s="39"/>
      <c r="G196" s="39"/>
    </row>
    <row r="197" spans="2:7" ht="15" x14ac:dyDescent="0.2">
      <c r="B197" s="39"/>
      <c r="C197" s="39"/>
      <c r="D197" s="39"/>
      <c r="E197" s="39"/>
      <c r="F197" s="39"/>
      <c r="G197" s="39"/>
    </row>
    <row r="198" spans="2:7" ht="15" x14ac:dyDescent="0.2">
      <c r="B198" s="39"/>
      <c r="C198" s="39"/>
      <c r="D198" s="39"/>
      <c r="E198" s="39"/>
      <c r="F198" s="39"/>
      <c r="G198" s="39"/>
    </row>
    <row r="199" spans="2:7" ht="15" x14ac:dyDescent="0.2">
      <c r="B199" s="39"/>
      <c r="C199" s="39"/>
      <c r="D199" s="39"/>
      <c r="E199" s="39"/>
      <c r="F199" s="39"/>
      <c r="G199" s="39"/>
    </row>
    <row r="200" spans="2:7" ht="15" x14ac:dyDescent="0.2">
      <c r="B200" s="39"/>
      <c r="C200" s="39"/>
      <c r="D200" s="39"/>
      <c r="E200" s="39"/>
      <c r="F200" s="39"/>
      <c r="G200" s="39"/>
    </row>
    <row r="201" spans="2:7" ht="15" x14ac:dyDescent="0.2">
      <c r="B201" s="39"/>
      <c r="C201" s="39"/>
      <c r="D201" s="39"/>
      <c r="E201" s="39"/>
      <c r="F201" s="39"/>
      <c r="G201" s="39"/>
    </row>
    <row r="202" spans="2:7" ht="15" x14ac:dyDescent="0.2">
      <c r="B202" s="39"/>
      <c r="C202" s="39"/>
      <c r="D202" s="39"/>
      <c r="E202" s="39"/>
      <c r="F202" s="39"/>
      <c r="G202" s="39"/>
    </row>
    <row r="203" spans="2:7" ht="15" x14ac:dyDescent="0.2">
      <c r="B203" s="39"/>
      <c r="C203" s="39"/>
      <c r="D203" s="39"/>
      <c r="E203" s="39"/>
      <c r="F203" s="39"/>
      <c r="G203" s="39"/>
    </row>
    <row r="204" spans="2:7" ht="15" x14ac:dyDescent="0.2">
      <c r="B204" s="39"/>
      <c r="C204" s="39"/>
      <c r="D204" s="39"/>
      <c r="E204" s="39"/>
      <c r="F204" s="39"/>
      <c r="G204" s="39"/>
    </row>
    <row r="205" spans="2:7" ht="15" x14ac:dyDescent="0.2">
      <c r="B205" s="39"/>
      <c r="C205" s="39"/>
      <c r="D205" s="39"/>
      <c r="E205" s="39"/>
      <c r="F205" s="39"/>
      <c r="G205" s="39"/>
    </row>
    <row r="206" spans="2:7" ht="15" x14ac:dyDescent="0.2">
      <c r="B206" s="39"/>
      <c r="C206" s="39"/>
      <c r="D206" s="39"/>
      <c r="E206" s="39"/>
      <c r="F206" s="39"/>
      <c r="G206" s="39"/>
    </row>
    <row r="207" spans="2:7" ht="15" x14ac:dyDescent="0.2">
      <c r="B207" s="39"/>
      <c r="C207" s="39"/>
      <c r="D207" s="39"/>
      <c r="E207" s="39"/>
      <c r="F207" s="39"/>
      <c r="G207" s="39"/>
    </row>
    <row r="208" spans="2:7" ht="15" x14ac:dyDescent="0.2">
      <c r="B208" s="39"/>
      <c r="C208" s="39"/>
      <c r="D208" s="39"/>
      <c r="E208" s="39"/>
      <c r="F208" s="39"/>
      <c r="G208" s="39"/>
    </row>
    <row r="209" spans="2:7" ht="15" x14ac:dyDescent="0.2">
      <c r="B209" s="39"/>
      <c r="C209" s="39"/>
      <c r="D209" s="39"/>
      <c r="E209" s="39"/>
      <c r="F209" s="39"/>
      <c r="G209" s="39"/>
    </row>
    <row r="210" spans="2:7" ht="15" x14ac:dyDescent="0.2">
      <c r="B210" s="39"/>
      <c r="C210" s="39"/>
      <c r="D210" s="39"/>
      <c r="E210" s="39"/>
      <c r="F210" s="39"/>
      <c r="G210" s="39"/>
    </row>
    <row r="211" spans="2:7" ht="15" x14ac:dyDescent="0.2">
      <c r="B211" s="39"/>
      <c r="C211" s="39"/>
      <c r="D211" s="39"/>
      <c r="E211" s="39"/>
      <c r="F211" s="39"/>
      <c r="G211" s="39"/>
    </row>
    <row r="212" spans="2:7" ht="15" x14ac:dyDescent="0.2">
      <c r="B212" s="39"/>
      <c r="C212" s="39"/>
      <c r="D212" s="39"/>
      <c r="E212" s="39"/>
      <c r="F212" s="39"/>
      <c r="G212" s="39"/>
    </row>
    <row r="213" spans="2:7" ht="15" x14ac:dyDescent="0.2">
      <c r="B213" s="39"/>
      <c r="C213" s="39"/>
      <c r="D213" s="39"/>
      <c r="E213" s="39"/>
      <c r="F213" s="39"/>
      <c r="G213" s="39"/>
    </row>
    <row r="214" spans="2:7" ht="15" x14ac:dyDescent="0.2">
      <c r="B214" s="39"/>
      <c r="C214" s="39"/>
      <c r="D214" s="39"/>
      <c r="E214" s="39"/>
      <c r="F214" s="39"/>
      <c r="G214" s="39"/>
    </row>
    <row r="215" spans="2:7" ht="15" x14ac:dyDescent="0.2">
      <c r="B215" s="39"/>
      <c r="C215" s="39"/>
      <c r="D215" s="39"/>
      <c r="E215" s="39"/>
      <c r="F215" s="39"/>
      <c r="G215" s="39"/>
    </row>
    <row r="216" spans="2:7" ht="15" x14ac:dyDescent="0.2">
      <c r="B216" s="39"/>
      <c r="C216" s="39"/>
      <c r="D216" s="39"/>
      <c r="E216" s="39"/>
      <c r="F216" s="39"/>
      <c r="G216" s="39"/>
    </row>
    <row r="217" spans="2:7" ht="15" x14ac:dyDescent="0.2">
      <c r="B217" s="39"/>
      <c r="C217" s="39"/>
      <c r="D217" s="39"/>
      <c r="E217" s="39"/>
      <c r="F217" s="39"/>
      <c r="G217" s="39"/>
    </row>
    <row r="218" spans="2:7" ht="15" x14ac:dyDescent="0.2">
      <c r="B218" s="39"/>
      <c r="C218" s="39"/>
      <c r="D218" s="39"/>
      <c r="E218" s="39"/>
      <c r="F218" s="39"/>
      <c r="G218" s="39"/>
    </row>
    <row r="219" spans="2:7" ht="15" x14ac:dyDescent="0.2">
      <c r="B219" s="39"/>
      <c r="C219" s="39"/>
      <c r="D219" s="39"/>
      <c r="E219" s="39"/>
      <c r="F219" s="39"/>
      <c r="G219" s="39"/>
    </row>
    <row r="220" spans="2:7" ht="15" x14ac:dyDescent="0.2">
      <c r="B220" s="39"/>
      <c r="C220" s="39"/>
      <c r="D220" s="39"/>
      <c r="E220" s="39"/>
      <c r="F220" s="39"/>
      <c r="G220" s="39"/>
    </row>
    <row r="221" spans="2:7" x14ac:dyDescent="0.2">
      <c r="B221" s="31"/>
      <c r="C221" s="31"/>
      <c r="D221" s="31"/>
      <c r="E221" s="31"/>
      <c r="F221" s="31"/>
      <c r="G221" s="31"/>
    </row>
    <row r="222" spans="2:7" x14ac:dyDescent="0.2">
      <c r="B222" s="31"/>
      <c r="C222" s="31"/>
      <c r="D222" s="31"/>
      <c r="E222" s="31"/>
      <c r="F222" s="31"/>
      <c r="G222" s="31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</sheetData>
  <mergeCells count="3">
    <mergeCell ref="B4:F8"/>
    <mergeCell ref="B143:C143"/>
    <mergeCell ref="B144:C14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2023-04-07T06:23:17Z</cp:lastPrinted>
  <dcterms:created xsi:type="dcterms:W3CDTF">2005-10-25T06:35:34Z</dcterms:created>
  <dcterms:modified xsi:type="dcterms:W3CDTF">2025-07-03T08:31:20Z</dcterms:modified>
</cp:coreProperties>
</file>